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296" windowWidth="1138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<sst xmlns="http://schemas.openxmlformats.org/spreadsheetml/2006/main" count="41" uniqueCount="35">
  <si>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Formula Component</t>
  </si>
  <si>
    <t>Sum # 1</t>
  </si>
  <si>
    <t>Col 4</t>
  </si>
  <si>
    <t>Col 5</t>
  </si>
  <si>
    <t>Col 6</t>
  </si>
  <si>
    <r>
      <t xml:space="preserve">Col 4 </t>
    </r>
    <r>
      <rPr>
        <b/>
        <sz val="8"/>
        <rFont val="Arial"/>
        <family val="0"/>
      </rPr>
      <t>×</t>
    </r>
    <r>
      <rPr>
        <b/>
        <sz val="8"/>
        <rFont val="Arial"/>
        <family val="2"/>
      </rPr>
      <t xml:space="preserve"> Col 5</t>
    </r>
  </si>
  <si>
    <t>high end of yield range</t>
  </si>
  <si>
    <t>low end of yield range</t>
  </si>
  <si>
    <t>Item 10</t>
  </si>
  <si>
    <t>Eligible Alcohol Sources</t>
  </si>
  <si>
    <t>Source 1</t>
  </si>
  <si>
    <t>Source 2</t>
  </si>
  <si>
    <t>Source 3</t>
  </si>
  <si>
    <t>Source 4</t>
  </si>
  <si>
    <t xml:space="preserve">Alcohol Content </t>
  </si>
  <si>
    <r>
      <t>high Item 9</t>
    </r>
    <r>
      <rPr>
        <b/>
        <sz val="8"/>
        <rFont val="Arial"/>
        <family val="2"/>
      </rPr>
      <t xml:space="preserve">                                    </t>
    </r>
  </si>
  <si>
    <r>
      <t>low Item 9</t>
    </r>
    <r>
      <rPr>
        <b/>
        <sz val="8"/>
        <rFont val="Arial"/>
        <family val="2"/>
      </rPr>
      <t xml:space="preserve">                                      </t>
    </r>
  </si>
  <si>
    <r>
      <t xml:space="preserve">1)  </t>
    </r>
    <r>
      <rPr>
        <sz val="14"/>
        <rFont val="Arial"/>
        <family val="2"/>
      </rPr>
      <t xml:space="preserve">For sources of </t>
    </r>
    <r>
      <rPr>
        <b/>
        <sz val="14"/>
        <rFont val="Arial"/>
        <family val="2"/>
      </rPr>
      <t>ELIGIBLE</t>
    </r>
    <r>
      <rPr>
        <sz val="14"/>
        <rFont val="Arial"/>
        <family val="2"/>
      </rPr>
      <t xml:space="preserve"> alcohol in your formula:</t>
    </r>
  </si>
  <si>
    <t>as decimal</t>
  </si>
  <si>
    <t xml:space="preserve"> +/- 5</t>
  </si>
  <si>
    <t xml:space="preserve">Alcohol </t>
  </si>
  <si>
    <t>Water</t>
  </si>
  <si>
    <t>Moisture Content of Herb</t>
  </si>
  <si>
    <r>
      <t xml:space="preserve">Moisture % of Herb </t>
    </r>
    <r>
      <rPr>
        <b/>
        <sz val="8"/>
        <rFont val="Arial"/>
        <family val="2"/>
      </rPr>
      <t>(as decimal)</t>
    </r>
    <r>
      <rPr>
        <b/>
        <sz val="10"/>
        <rFont val="Arial"/>
        <family val="2"/>
      </rPr>
      <t xml:space="preserve">  </t>
    </r>
  </si>
  <si>
    <t>Total Volume</t>
  </si>
  <si>
    <t>2)  Calculation of item 9</t>
  </si>
  <si>
    <t>3)  Calculation of item 10</t>
  </si>
  <si>
    <t xml:space="preserve">**  If your herb has a known moisture content, make sure to use the moisture content calculator below.  </t>
  </si>
  <si>
    <t xml:space="preserve">     The volume calculated will be automatically added to the total volume.**</t>
  </si>
  <si>
    <t>Absolute fl oz of Ethanol</t>
  </si>
  <si>
    <r>
      <t xml:space="preserve">Sum of Absolute fl oz of Ethanol for Eligible Alcohol   </t>
    </r>
    <r>
      <rPr>
        <b/>
        <sz val="12"/>
        <rFont val="Arial"/>
        <family val="2"/>
      </rPr>
      <t>(Sum #1)</t>
    </r>
  </si>
  <si>
    <t>Volume      (fl oz)</t>
  </si>
  <si>
    <t>volume (fl oz)</t>
  </si>
  <si>
    <t>Weight of Herb (wt oz)</t>
  </si>
  <si>
    <t>fl oz of Water from Moisture Content of Herb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</si>
</sst>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10" fillId="0" borderId="5" xfId="0" applyNumberFormat="1" applyFont="1" applyBorder="1" applyAlignment="1" applyProtection="1">
      <alignment horizontal="center" vertical="center" wrapText="1"/>
      <protection/>
    </xf>
    <xf numFmtId="165" fontId="10" fillId="0" borderId="1" xfId="0" applyNumberFormat="1" applyFont="1" applyBorder="1" applyAlignment="1" applyProtection="1">
      <alignment horizontal="center" vertical="center"/>
      <protection/>
    </xf>
    <xf numFmtId="165" fontId="10" fillId="2" borderId="2" xfId="0" applyNumberFormat="1" applyFont="1" applyFill="1" applyBorder="1" applyAlignment="1" applyProtection="1">
      <alignment horizontal="center" vertical="center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165" fontId="10" fillId="4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8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23</xdr:row>
      <xdr:rowOff>180975</xdr:rowOff>
    </xdr:from>
    <xdr:to>
      <xdr:col>2</xdr:col>
      <xdr:colOff>666750</xdr:colOff>
      <xdr:row>24</xdr:row>
      <xdr:rowOff>142875</xdr:rowOff>
    </xdr:to>
    <xdr:sp>
      <xdr:nvSpPr>
        <xdr:cNvPr id="1" name="Line 3"/>
        <xdr:cNvSpPr>
          <a:spLocks/>
        </xdr:cNvSpPr>
      </xdr:nvSpPr>
      <xdr:spPr>
        <a:xfrm flipV="1">
          <a:off x="2400300" y="6581775"/>
          <a:ext cx="571500" cy="3429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152400</xdr:rowOff>
    </xdr:from>
    <xdr:to>
      <xdr:col>5</xdr:col>
      <xdr:colOff>238125</xdr:colOff>
      <xdr:row>26</xdr:row>
      <xdr:rowOff>85725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295650" y="7315200"/>
          <a:ext cx="1933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10 = [ (Sum #1) ÷ volume of liquid components ] × 100</a:t>
          </a:r>
        </a:p>
      </xdr:txBody>
    </xdr:sp>
    <xdr:clientData/>
  </xdr:twoCellAnchor>
  <xdr:twoCellAnchor>
    <xdr:from>
      <xdr:col>5</xdr:col>
      <xdr:colOff>66675</xdr:colOff>
      <xdr:row>22</xdr:row>
      <xdr:rowOff>209550</xdr:rowOff>
    </xdr:from>
    <xdr:to>
      <xdr:col>6</xdr:col>
      <xdr:colOff>190500</xdr:colOff>
      <xdr:row>23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057775" y="6229350"/>
          <a:ext cx="762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Tolerance for
item #10</a:t>
          </a:r>
        </a:p>
      </xdr:txBody>
    </xdr:sp>
    <xdr:clientData/>
  </xdr:twoCellAnchor>
  <xdr:twoCellAnchor>
    <xdr:from>
      <xdr:col>5</xdr:col>
      <xdr:colOff>409575</xdr:colOff>
      <xdr:row>23</xdr:row>
      <xdr:rowOff>219075</xdr:rowOff>
    </xdr:from>
    <xdr:to>
      <xdr:col>5</xdr:col>
      <xdr:colOff>438150</xdr:colOff>
      <xdr:row>24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5400675" y="66198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171450</xdr:rowOff>
    </xdr:from>
    <xdr:to>
      <xdr:col>4</xdr:col>
      <xdr:colOff>523875</xdr:colOff>
      <xdr:row>17</xdr:row>
      <xdr:rowOff>342900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3114675" y="4857750"/>
          <a:ext cx="1704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sum #1 ÷ high yield ] × 100</a:t>
          </a:r>
        </a:p>
      </xdr:txBody>
    </xdr:sp>
    <xdr:clientData/>
  </xdr:twoCellAnchor>
  <xdr:twoCellAnchor>
    <xdr:from>
      <xdr:col>3</xdr:col>
      <xdr:colOff>1095375</xdr:colOff>
      <xdr:row>16</xdr:row>
      <xdr:rowOff>247650</xdr:rowOff>
    </xdr:from>
    <xdr:to>
      <xdr:col>4</xdr:col>
      <xdr:colOff>95250</xdr:colOff>
      <xdr:row>17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4114800" y="4552950"/>
          <a:ext cx="276225" cy="247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12</xdr:row>
      <xdr:rowOff>142875</xdr:rowOff>
    </xdr:from>
    <xdr:to>
      <xdr:col>6</xdr:col>
      <xdr:colOff>209550</xdr:colOff>
      <xdr:row>13</xdr:row>
      <xdr:rowOff>85725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038600" y="3295650"/>
          <a:ext cx="1800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sum #1 ÷ low yield ] × 100</a:t>
          </a:r>
        </a:p>
      </xdr:txBody>
    </xdr:sp>
    <xdr:clientData/>
  </xdr:twoCellAnchor>
  <xdr:twoCellAnchor>
    <xdr:from>
      <xdr:col>4</xdr:col>
      <xdr:colOff>600075</xdr:colOff>
      <xdr:row>13</xdr:row>
      <xdr:rowOff>142875</xdr:rowOff>
    </xdr:from>
    <xdr:to>
      <xdr:col>5</xdr:col>
      <xdr:colOff>352425</xdr:colOff>
      <xdr:row>15</xdr:row>
      <xdr:rowOff>95250</xdr:rowOff>
    </xdr:to>
    <xdr:sp>
      <xdr:nvSpPr>
        <xdr:cNvPr id="8" name="Line 16"/>
        <xdr:cNvSpPr>
          <a:spLocks/>
        </xdr:cNvSpPr>
      </xdr:nvSpPr>
      <xdr:spPr>
        <a:xfrm flipH="1">
          <a:off x="4895850" y="3524250"/>
          <a:ext cx="447675" cy="4953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9</xdr:col>
      <xdr:colOff>85725</xdr:colOff>
      <xdr:row>26</xdr:row>
      <xdr:rowOff>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5829300" y="6858000"/>
          <a:ext cx="1714500" cy="685800"/>
        </a:xfrm>
        <a:prstGeom prst="rect">
          <a:avLst/>
        </a:prstGeom>
        <a:solidFill>
          <a:srgbClr val="FFFFFF"/>
        </a:solidFill>
        <a:ln w="3810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#10 cannot be less than zero or higher then the highest possible alcohol content of the formula.</a:t>
          </a:r>
        </a:p>
      </xdr:txBody>
    </xdr:sp>
    <xdr:clientData/>
  </xdr:twoCellAnchor>
  <xdr:twoCellAnchor>
    <xdr:from>
      <xdr:col>4</xdr:col>
      <xdr:colOff>180975</xdr:colOff>
      <xdr:row>30</xdr:row>
      <xdr:rowOff>66675</xdr:rowOff>
    </xdr:from>
    <xdr:to>
      <xdr:col>8</xdr:col>
      <xdr:colOff>28575</xdr:colOff>
      <xdr:row>31</xdr:row>
      <xdr:rowOff>400050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476750" y="8343900"/>
          <a:ext cx="24003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 4 ×col 5 =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wt oz 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 from herb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wt oz H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/ 1.04125 wt oz/fl oz 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col 6</a:t>
          </a:r>
        </a:p>
      </xdr:txBody>
    </xdr:sp>
    <xdr:clientData/>
  </xdr:twoCellAnchor>
  <xdr:twoCellAnchor>
    <xdr:from>
      <xdr:col>4</xdr:col>
      <xdr:colOff>66675</xdr:colOff>
      <xdr:row>31</xdr:row>
      <xdr:rowOff>457200</xdr:rowOff>
    </xdr:from>
    <xdr:to>
      <xdr:col>4</xdr:col>
      <xdr:colOff>666750</xdr:colOff>
      <xdr:row>32</xdr:row>
      <xdr:rowOff>171450</xdr:rowOff>
    </xdr:to>
    <xdr:sp>
      <xdr:nvSpPr>
        <xdr:cNvPr id="11" name="Line 21"/>
        <xdr:cNvSpPr>
          <a:spLocks/>
        </xdr:cNvSpPr>
      </xdr:nvSpPr>
      <xdr:spPr>
        <a:xfrm flipV="1">
          <a:off x="4362450" y="8924925"/>
          <a:ext cx="600075" cy="200025"/>
        </a:xfrm>
        <a:prstGeom prst="line">
          <a:avLst/>
        </a:prstGeom>
        <a:noFill/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1104900</xdr:colOff>
      <xdr:row>24</xdr:row>
      <xdr:rowOff>266700</xdr:rowOff>
    </xdr:from>
    <xdr:to>
      <xdr:col>4</xdr:col>
      <xdr:colOff>104775</xdr:colOff>
      <xdr:row>25</xdr:row>
      <xdr:rowOff>133350</xdr:rowOff>
    </xdr:to>
    <xdr:sp>
      <xdr:nvSpPr>
        <xdr:cNvPr id="12" name="Line 23"/>
        <xdr:cNvSpPr>
          <a:spLocks/>
        </xdr:cNvSpPr>
      </xdr:nvSpPr>
      <xdr:spPr>
        <a:xfrm flipV="1">
          <a:off x="4124325" y="7048500"/>
          <a:ext cx="276225" cy="247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">
      <selection activeCell="F9" sqref="F9"/>
    </sheetView>
  </sheetViews>
  <sheetFormatPr defaultColWidth="9.140625" defaultRowHeight="12.75"/>
  <cols>
    <col min="1" max="1" width="23.8515625" style="27" customWidth="1"/>
    <col min="2" max="3" width="10.7109375" style="34" customWidth="1"/>
    <col min="4" max="4" width="19.140625" style="35" customWidth="1"/>
    <col min="5" max="5" width="10.421875" style="27" customWidth="1"/>
    <col min="6" max="6" width="9.57421875" style="27" customWidth="1"/>
    <col min="7" max="7" width="9.140625" style="27" customWidth="1"/>
    <col min="8" max="16384" width="9.140625" style="1" customWidth="1"/>
  </cols>
  <sheetData>
    <row r="1" spans="1:4" ht="18">
      <c r="A1" s="24" t="s">
        <v>17</v>
      </c>
      <c r="B1" s="25"/>
      <c r="C1" s="25"/>
      <c r="D1" s="26"/>
    </row>
    <row r="2" spans="1:4" ht="15">
      <c r="A2" s="28"/>
      <c r="B2" s="25"/>
      <c r="C2" s="25"/>
      <c r="D2" s="26"/>
    </row>
    <row r="3" spans="1:7" s="52" customFormat="1" ht="11.25">
      <c r="A3" s="53"/>
      <c r="B3" s="8" t="s">
        <v>2</v>
      </c>
      <c r="C3" s="8" t="s">
        <v>3</v>
      </c>
      <c r="D3" s="50" t="s">
        <v>4</v>
      </c>
      <c r="E3" s="51"/>
      <c r="F3" s="51"/>
      <c r="G3" s="51"/>
    </row>
    <row r="4" spans="1:7" s="3" customFormat="1" ht="25.5">
      <c r="A4" s="4" t="s">
        <v>0</v>
      </c>
      <c r="B4" s="7" t="s">
        <v>31</v>
      </c>
      <c r="C4" s="7" t="s">
        <v>14</v>
      </c>
      <c r="D4" s="7" t="s">
        <v>29</v>
      </c>
      <c r="E4" s="29"/>
      <c r="F4" s="29"/>
      <c r="G4" s="29"/>
    </row>
    <row r="5" spans="1:7" s="3" customFormat="1" ht="15">
      <c r="A5" s="5" t="s">
        <v>9</v>
      </c>
      <c r="B5" s="8"/>
      <c r="C5" s="8" t="s">
        <v>18</v>
      </c>
      <c r="D5" s="8" t="s">
        <v>5</v>
      </c>
      <c r="E5" s="29"/>
      <c r="F5" s="29"/>
      <c r="G5" s="29"/>
    </row>
    <row r="6" spans="1:7" s="3" customFormat="1" ht="25.5" customHeight="1">
      <c r="A6" s="22" t="s">
        <v>10</v>
      </c>
      <c r="B6" s="48">
        <v>80</v>
      </c>
      <c r="C6" s="19">
        <v>0.95</v>
      </c>
      <c r="D6" s="14">
        <f>IF(ISERROR(B6*C6),"-",B6*C6)</f>
        <v>76</v>
      </c>
      <c r="E6" s="29"/>
      <c r="F6" s="29"/>
      <c r="G6" s="29"/>
    </row>
    <row r="7" spans="1:7" s="3" customFormat="1" ht="25.5" customHeight="1">
      <c r="A7" s="22" t="s">
        <v>11</v>
      </c>
      <c r="B7" s="48"/>
      <c r="C7" s="20"/>
      <c r="D7" s="14">
        <f>IF(ISERROR(B7*C7),"-",B7*C7)</f>
        <v>0</v>
      </c>
      <c r="E7" s="29"/>
      <c r="F7" s="29"/>
      <c r="G7" s="29"/>
    </row>
    <row r="8" spans="1:7" s="3" customFormat="1" ht="25.5" customHeight="1">
      <c r="A8" s="30" t="s">
        <v>12</v>
      </c>
      <c r="B8" s="48"/>
      <c r="C8" s="20"/>
      <c r="D8" s="14">
        <f>IF(ISERROR(B8*C8),"-",B8*C8)</f>
        <v>0</v>
      </c>
      <c r="E8" s="29"/>
      <c r="F8" s="29"/>
      <c r="G8" s="29"/>
    </row>
    <row r="9" spans="1:7" s="3" customFormat="1" ht="25.5" customHeight="1" thickBot="1">
      <c r="A9" s="30" t="s">
        <v>13</v>
      </c>
      <c r="B9" s="48"/>
      <c r="C9" s="20"/>
      <c r="D9" s="14">
        <f>IF(ISERROR(B9*C9),"-",B9*C9)</f>
        <v>0</v>
      </c>
      <c r="E9" s="29"/>
      <c r="F9" s="29"/>
      <c r="G9" s="29"/>
    </row>
    <row r="10" spans="1:7" s="3" customFormat="1" ht="42" thickBot="1">
      <c r="A10" s="6" t="s">
        <v>30</v>
      </c>
      <c r="B10" s="31"/>
      <c r="C10" s="31"/>
      <c r="D10" s="16">
        <f>IF(ISERROR(D6+D7+D8+D9),"-",D6+D7+D8+D9)</f>
        <v>76</v>
      </c>
      <c r="E10" s="29"/>
      <c r="F10" s="29"/>
      <c r="G10" s="29"/>
    </row>
    <row r="11" spans="1:4" ht="9.75" customHeight="1">
      <c r="A11" s="32"/>
      <c r="B11" s="33"/>
      <c r="C11" s="33"/>
      <c r="D11" s="10"/>
    </row>
    <row r="12" ht="9.75" customHeight="1"/>
    <row r="13" spans="1:7" s="2" customFormat="1" ht="18">
      <c r="A13" s="36" t="s">
        <v>25</v>
      </c>
      <c r="B13" s="37"/>
      <c r="C13" s="37"/>
      <c r="D13" s="38"/>
      <c r="E13" s="39"/>
      <c r="F13" s="39"/>
      <c r="G13" s="39"/>
    </row>
    <row r="14" spans="1:7" s="2" customFormat="1" ht="12.75">
      <c r="A14" s="39"/>
      <c r="B14" s="37"/>
      <c r="C14" s="37"/>
      <c r="D14" s="38"/>
      <c r="E14" s="39"/>
      <c r="F14" s="39"/>
      <c r="G14" s="39"/>
    </row>
    <row r="15" spans="1:7" s="2" customFormat="1" ht="30" customHeight="1" thickBot="1">
      <c r="A15" s="40"/>
      <c r="B15" s="9" t="s">
        <v>31</v>
      </c>
      <c r="C15" s="39"/>
      <c r="D15" s="12" t="s">
        <v>1</v>
      </c>
      <c r="E15" s="17">
        <f>D10</f>
        <v>76</v>
      </c>
      <c r="F15" s="39"/>
      <c r="G15" s="39"/>
    </row>
    <row r="16" spans="1:7" s="2" customFormat="1" ht="30" customHeight="1" thickBot="1">
      <c r="A16" s="22" t="s">
        <v>6</v>
      </c>
      <c r="B16" s="47">
        <v>105.73</v>
      </c>
      <c r="C16" s="39"/>
      <c r="D16" s="13" t="s">
        <v>16</v>
      </c>
      <c r="E16" s="18">
        <f>IF(ISERROR((E15/B16)*100),"-",((E15/B16)*100))</f>
        <v>71.88120684763075</v>
      </c>
      <c r="F16" s="39"/>
      <c r="G16" s="39"/>
    </row>
    <row r="17" spans="1:7" s="2" customFormat="1" ht="30" customHeight="1" thickBot="1">
      <c r="A17" s="22" t="s">
        <v>7</v>
      </c>
      <c r="B17" s="47">
        <v>97.64</v>
      </c>
      <c r="C17" s="39"/>
      <c r="D17" s="13" t="s">
        <v>15</v>
      </c>
      <c r="E17" s="18">
        <f>IF(ISERROR((E15/B17)*100),"-",((E15/B17)*100))</f>
        <v>77.83695206882425</v>
      </c>
      <c r="F17" s="39"/>
      <c r="G17" s="39"/>
    </row>
    <row r="18" spans="1:7" s="2" customFormat="1" ht="30" customHeight="1">
      <c r="A18" s="41"/>
      <c r="B18" s="42"/>
      <c r="C18" s="39"/>
      <c r="D18" s="43"/>
      <c r="E18" s="44"/>
      <c r="F18" s="39"/>
      <c r="G18" s="39"/>
    </row>
    <row r="19" spans="1:7" s="2" customFormat="1" ht="14.25" customHeight="1">
      <c r="A19" s="39"/>
      <c r="B19" s="42"/>
      <c r="C19" s="39"/>
      <c r="D19" s="38"/>
      <c r="E19" s="39"/>
      <c r="F19" s="39"/>
      <c r="G19" s="39"/>
    </row>
    <row r="20" spans="1:7" s="2" customFormat="1" ht="18">
      <c r="A20" s="36" t="s">
        <v>26</v>
      </c>
      <c r="B20" s="37"/>
      <c r="C20" s="39"/>
      <c r="D20" s="39"/>
      <c r="E20" s="39"/>
      <c r="F20" s="39"/>
      <c r="G20" s="39"/>
    </row>
    <row r="21" spans="1:7" s="2" customFormat="1" ht="12.75">
      <c r="A21" s="39"/>
      <c r="B21" s="37"/>
      <c r="C21" s="39"/>
      <c r="D21" s="39"/>
      <c r="E21" s="39"/>
      <c r="F21" s="39"/>
      <c r="G21" s="39"/>
    </row>
    <row r="22" spans="1:7" s="2" customFormat="1" ht="30" customHeight="1">
      <c r="A22" s="46"/>
      <c r="B22" s="9" t="s">
        <v>31</v>
      </c>
      <c r="C22" s="39"/>
      <c r="D22" s="39"/>
      <c r="E22" s="39"/>
      <c r="F22" s="39"/>
      <c r="G22" s="39"/>
    </row>
    <row r="23" spans="1:7" s="2" customFormat="1" ht="30" customHeight="1">
      <c r="A23" s="11" t="s">
        <v>20</v>
      </c>
      <c r="B23" s="47">
        <v>80</v>
      </c>
      <c r="C23" s="27"/>
      <c r="D23" s="12" t="s">
        <v>1</v>
      </c>
      <c r="E23" s="17">
        <f>D10</f>
        <v>76</v>
      </c>
      <c r="F23" s="39"/>
      <c r="G23" s="27"/>
    </row>
    <row r="24" spans="1:6" ht="30" customHeight="1" thickBot="1">
      <c r="A24" s="11" t="s">
        <v>21</v>
      </c>
      <c r="B24" s="47">
        <v>30</v>
      </c>
      <c r="C24" s="27"/>
      <c r="D24" s="9" t="s">
        <v>32</v>
      </c>
      <c r="E24" s="15">
        <f>B25</f>
        <v>116.5546218487395</v>
      </c>
      <c r="F24" s="39"/>
    </row>
    <row r="25" spans="1:6" ht="30" customHeight="1" thickBot="1">
      <c r="A25" s="54" t="s">
        <v>24</v>
      </c>
      <c r="B25" s="55">
        <f>IF(ISERROR(B23+B24+D33),"-",+(B23+B24+D33))</f>
        <v>116.5546218487395</v>
      </c>
      <c r="C25" s="27"/>
      <c r="D25" s="13" t="s">
        <v>8</v>
      </c>
      <c r="E25" s="18">
        <f>IF(ISERROR((E23/E24)*100),"-",((E23/E24)*100))</f>
        <v>65.20547945205479</v>
      </c>
      <c r="F25" s="21" t="s">
        <v>19</v>
      </c>
    </row>
    <row r="26" spans="2:4" ht="30" customHeight="1">
      <c r="B26" s="27"/>
      <c r="C26" s="27"/>
      <c r="D26" s="27"/>
    </row>
    <row r="27" spans="2:4" ht="15" customHeight="1">
      <c r="B27" s="27"/>
      <c r="C27" s="27"/>
      <c r="D27" s="27"/>
    </row>
    <row r="28" s="52" customFormat="1" ht="15" customHeight="1">
      <c r="A28" s="56" t="s">
        <v>27</v>
      </c>
    </row>
    <row r="29" ht="15" customHeight="1">
      <c r="A29" s="57" t="s">
        <v>28</v>
      </c>
    </row>
    <row r="31" spans="1:8" ht="15">
      <c r="A31" s="49"/>
      <c r="B31" s="8" t="s">
        <v>2</v>
      </c>
      <c r="C31" s="8" t="s">
        <v>3</v>
      </c>
      <c r="D31" s="50" t="s">
        <v>4</v>
      </c>
      <c r="E31" s="51"/>
      <c r="F31" s="51"/>
      <c r="G31" s="51"/>
      <c r="H31" s="52"/>
    </row>
    <row r="32" spans="1:8" ht="38.25">
      <c r="A32" s="45"/>
      <c r="B32" s="9" t="s">
        <v>33</v>
      </c>
      <c r="C32" s="9" t="s">
        <v>23</v>
      </c>
      <c r="D32" s="9" t="s">
        <v>34</v>
      </c>
      <c r="E32" s="29"/>
      <c r="F32" s="29"/>
      <c r="G32" s="29"/>
      <c r="H32" s="3"/>
    </row>
    <row r="33" spans="1:8" ht="30" customHeight="1">
      <c r="A33" s="11" t="s">
        <v>22</v>
      </c>
      <c r="B33" s="48">
        <v>35</v>
      </c>
      <c r="C33" s="19">
        <v>0.195</v>
      </c>
      <c r="D33" s="23">
        <f>(B33*C33)/1.04125</f>
        <v>6.554621848739496</v>
      </c>
      <c r="E33" s="29"/>
      <c r="F33" s="29"/>
      <c r="G33" s="29"/>
      <c r="H33" s="3"/>
    </row>
    <row r="34" ht="15">
      <c r="B34" s="27"/>
    </row>
    <row r="35" spans="2:3" ht="15">
      <c r="B35" s="27"/>
      <c r="C35" s="27"/>
    </row>
    <row r="36" spans="2:4" ht="15">
      <c r="B36" s="27"/>
      <c r="C36" s="27"/>
      <c r="D36" s="27"/>
    </row>
    <row r="37" spans="2:4" ht="15">
      <c r="B37" s="27"/>
      <c r="C37" s="27"/>
      <c r="D37" s="27"/>
    </row>
    <row r="38" spans="2:4" ht="15">
      <c r="B38" s="27"/>
      <c r="C38" s="27"/>
      <c r="D38" s="27"/>
    </row>
    <row r="39" spans="2:4" ht="15">
      <c r="B39" s="27"/>
      <c r="C39" s="27"/>
      <c r="D39" s="27"/>
    </row>
    <row r="40" spans="2:4" ht="15">
      <c r="B40" s="27"/>
      <c r="C40" s="27"/>
      <c r="D40" s="27"/>
    </row>
    <row r="41" spans="2:4" ht="15">
      <c r="B41" s="27"/>
      <c r="C41" s="27"/>
      <c r="D41" s="27"/>
    </row>
    <row r="42" spans="2:4" ht="15">
      <c r="B42" s="27"/>
      <c r="C42" s="27"/>
      <c r="D42" s="27"/>
    </row>
    <row r="43" spans="2:4" ht="15">
      <c r="B43" s="27"/>
      <c r="C43" s="27"/>
      <c r="D43" s="27"/>
    </row>
    <row r="44" spans="2:4" ht="15">
      <c r="B44" s="27"/>
      <c r="C44" s="27"/>
      <c r="D44" s="27"/>
    </row>
    <row r="45" spans="2:4" ht="15">
      <c r="B45" s="27"/>
      <c r="C45" s="27"/>
      <c r="D45" s="27"/>
    </row>
    <row r="46" spans="2:4" ht="15">
      <c r="B46" s="27"/>
      <c r="C46" s="27"/>
      <c r="D46" s="27"/>
    </row>
    <row r="47" spans="2:4" ht="15">
      <c r="B47" s="27"/>
      <c r="C47" s="27"/>
      <c r="D47" s="27"/>
    </row>
    <row r="48" spans="2:4" ht="15">
      <c r="B48" s="27"/>
      <c r="C48" s="27"/>
      <c r="D48" s="27"/>
    </row>
    <row r="49" spans="2:4" ht="15">
      <c r="B49" s="27"/>
      <c r="C49" s="27"/>
      <c r="D49" s="27"/>
    </row>
    <row r="50" spans="2:4" ht="15">
      <c r="B50" s="27"/>
      <c r="C50" s="27"/>
      <c r="D50" s="27"/>
    </row>
    <row r="51" spans="2:4" ht="15">
      <c r="B51" s="27"/>
      <c r="C51" s="27"/>
      <c r="D51" s="27"/>
    </row>
    <row r="52" spans="2:4" ht="15">
      <c r="B52" s="27"/>
      <c r="C52" s="27"/>
      <c r="D52" s="27"/>
    </row>
    <row r="53" spans="2:4" ht="15">
      <c r="B53" s="27"/>
      <c r="C53" s="27"/>
      <c r="D53" s="27"/>
    </row>
    <row r="54" spans="2:4" ht="15">
      <c r="B54" s="27"/>
      <c r="C54" s="27"/>
      <c r="D54" s="27"/>
    </row>
    <row r="55" spans="2:4" ht="15">
      <c r="B55" s="27"/>
      <c r="C55" s="27"/>
      <c r="D55" s="27"/>
    </row>
    <row r="56" spans="2:4" ht="15">
      <c r="B56" s="27"/>
      <c r="C56" s="27"/>
      <c r="D56" s="27"/>
    </row>
    <row r="57" spans="2:4" ht="15">
      <c r="B57" s="27"/>
      <c r="C57" s="27"/>
      <c r="D57" s="27"/>
    </row>
    <row r="58" spans="2:4" ht="15">
      <c r="B58" s="27"/>
      <c r="C58" s="27"/>
      <c r="D58" s="27"/>
    </row>
    <row r="59" spans="2:4" ht="15">
      <c r="B59" s="27"/>
      <c r="C59" s="27"/>
      <c r="D59" s="27"/>
    </row>
    <row r="60" spans="2:4" ht="15">
      <c r="B60" s="27"/>
      <c r="C60" s="27"/>
      <c r="D60" s="27"/>
    </row>
    <row r="61" spans="2:4" ht="15">
      <c r="B61" s="27"/>
      <c r="C61" s="27"/>
      <c r="D61" s="27"/>
    </row>
    <row r="62" spans="2:4" ht="15">
      <c r="B62" s="27"/>
      <c r="C62" s="27"/>
      <c r="D62" s="27"/>
    </row>
    <row r="63" spans="2:4" ht="15">
      <c r="B63" s="27"/>
      <c r="C63" s="27"/>
      <c r="D63" s="27"/>
    </row>
    <row r="64" spans="2:4" ht="15">
      <c r="B64" s="27"/>
      <c r="C64" s="27"/>
      <c r="D64" s="27"/>
    </row>
    <row r="65" spans="2:4" ht="15">
      <c r="B65" s="27"/>
      <c r="C65" s="27"/>
      <c r="D65" s="27"/>
    </row>
    <row r="66" spans="2:4" ht="15">
      <c r="B66" s="27"/>
      <c r="C66" s="27"/>
      <c r="D66" s="27"/>
    </row>
    <row r="67" spans="2:4" ht="15">
      <c r="B67" s="27"/>
      <c r="C67" s="27"/>
      <c r="D67" s="27"/>
    </row>
    <row r="68" spans="2:4" ht="15">
      <c r="B68" s="27"/>
      <c r="C68" s="27"/>
      <c r="D68" s="27"/>
    </row>
    <row r="69" spans="2:4" ht="15">
      <c r="B69" s="27"/>
      <c r="C69" s="27"/>
      <c r="D69" s="27"/>
    </row>
    <row r="70" spans="2:4" ht="15">
      <c r="B70" s="27"/>
      <c r="C70" s="27"/>
      <c r="D70" s="27"/>
    </row>
    <row r="71" spans="2:4" ht="15">
      <c r="B71" s="27"/>
      <c r="C71" s="27"/>
      <c r="D71" s="27"/>
    </row>
    <row r="72" spans="2:4" ht="15">
      <c r="B72" s="27"/>
      <c r="C72" s="27"/>
      <c r="D72" s="27"/>
    </row>
    <row r="73" spans="2:4" ht="15">
      <c r="B73" s="27"/>
      <c r="C73" s="27"/>
      <c r="D73" s="27"/>
    </row>
    <row r="74" spans="2:4" ht="15">
      <c r="B74" s="27"/>
      <c r="C74" s="27"/>
      <c r="D74" s="27"/>
    </row>
    <row r="75" spans="2:4" ht="15">
      <c r="B75" s="27"/>
      <c r="C75" s="27"/>
      <c r="D75" s="27"/>
    </row>
    <row r="76" spans="2:4" ht="15">
      <c r="B76" s="27"/>
      <c r="C76" s="27"/>
      <c r="D76" s="27"/>
    </row>
    <row r="77" spans="2:4" ht="15">
      <c r="B77" s="27"/>
      <c r="C77" s="27"/>
      <c r="D77" s="27"/>
    </row>
    <row r="78" spans="2:4" ht="15">
      <c r="B78" s="27"/>
      <c r="C78" s="27"/>
      <c r="D78" s="27"/>
    </row>
    <row r="79" spans="2:4" ht="15">
      <c r="B79" s="27"/>
      <c r="C79" s="27"/>
      <c r="D79" s="27"/>
    </row>
    <row r="80" spans="2:4" ht="15">
      <c r="B80" s="27"/>
      <c r="C80" s="27"/>
      <c r="D80" s="27"/>
    </row>
    <row r="81" spans="2:4" ht="15">
      <c r="B81" s="27"/>
      <c r="C81" s="27"/>
      <c r="D81" s="27"/>
    </row>
    <row r="82" spans="2:4" ht="15">
      <c r="B82" s="27"/>
      <c r="C82" s="27"/>
      <c r="D82" s="27"/>
    </row>
    <row r="83" spans="2:4" ht="15">
      <c r="B83" s="27"/>
      <c r="C83" s="27"/>
      <c r="D83" s="27"/>
    </row>
    <row r="84" spans="2:4" ht="15">
      <c r="B84" s="27"/>
      <c r="C84" s="27"/>
      <c r="D84" s="27"/>
    </row>
    <row r="85" spans="2:4" ht="15">
      <c r="B85" s="27"/>
      <c r="C85" s="27"/>
      <c r="D85" s="27"/>
    </row>
    <row r="86" spans="2:4" ht="15">
      <c r="B86" s="27"/>
      <c r="C86" s="27"/>
      <c r="D86" s="27"/>
    </row>
    <row r="87" spans="2:4" ht="15">
      <c r="B87" s="27"/>
      <c r="C87" s="27"/>
      <c r="D87" s="27"/>
    </row>
    <row r="88" spans="2:4" ht="15">
      <c r="B88" s="27"/>
      <c r="C88" s="27"/>
      <c r="D88" s="27"/>
    </row>
    <row r="89" spans="2:4" ht="15">
      <c r="B89" s="27"/>
      <c r="C89" s="27"/>
      <c r="D89" s="27"/>
    </row>
    <row r="90" spans="2:4" ht="15">
      <c r="B90" s="27"/>
      <c r="C90" s="27"/>
      <c r="D90" s="27"/>
    </row>
    <row r="91" spans="2:4" ht="15">
      <c r="B91" s="27"/>
      <c r="C91" s="27"/>
      <c r="D91" s="27"/>
    </row>
    <row r="92" spans="2:4" ht="15">
      <c r="B92" s="27"/>
      <c r="C92" s="27"/>
      <c r="D92" s="27"/>
    </row>
    <row r="93" spans="2:4" ht="15">
      <c r="B93" s="27"/>
      <c r="C93" s="27"/>
      <c r="D93" s="27"/>
    </row>
    <row r="94" spans="2:4" ht="15">
      <c r="B94" s="27"/>
      <c r="C94" s="27"/>
      <c r="D94" s="27"/>
    </row>
    <row r="95" spans="2:4" ht="15">
      <c r="B95" s="27"/>
      <c r="C95" s="27"/>
      <c r="D95" s="27"/>
    </row>
    <row r="96" spans="2:4" ht="15">
      <c r="B96" s="27"/>
      <c r="C96" s="27"/>
      <c r="D96" s="27"/>
    </row>
    <row r="97" spans="2:4" ht="15">
      <c r="B97" s="27"/>
      <c r="C97" s="27"/>
      <c r="D97" s="27"/>
    </row>
    <row r="98" spans="2:4" ht="15">
      <c r="B98" s="27"/>
      <c r="C98" s="27"/>
      <c r="D98" s="27"/>
    </row>
    <row r="99" spans="2:4" ht="15">
      <c r="B99" s="27"/>
      <c r="C99" s="27"/>
      <c r="D99" s="27"/>
    </row>
    <row r="100" spans="2:4" ht="15">
      <c r="B100" s="27"/>
      <c r="C100" s="27"/>
      <c r="D100" s="27"/>
    </row>
    <row r="101" spans="2:4" ht="15">
      <c r="B101" s="27"/>
      <c r="C101" s="27"/>
      <c r="D101" s="27"/>
    </row>
    <row r="102" spans="2:4" ht="15">
      <c r="B102" s="27"/>
      <c r="C102" s="27"/>
      <c r="D102" s="27"/>
    </row>
    <row r="103" spans="2:4" ht="15">
      <c r="B103" s="27"/>
      <c r="C103" s="27"/>
      <c r="D103" s="27"/>
    </row>
    <row r="104" spans="2:4" ht="15">
      <c r="B104" s="27"/>
      <c r="C104" s="27"/>
      <c r="D104" s="27"/>
    </row>
    <row r="105" spans="2:4" ht="15">
      <c r="B105" s="27"/>
      <c r="C105" s="27"/>
      <c r="D105" s="27"/>
    </row>
    <row r="106" spans="2:4" ht="15">
      <c r="B106" s="27"/>
      <c r="C106" s="27"/>
      <c r="D106" s="27"/>
    </row>
    <row r="107" spans="2:4" ht="15">
      <c r="B107" s="27"/>
      <c r="C107" s="27"/>
      <c r="D107" s="27"/>
    </row>
    <row r="108" spans="2:4" ht="15">
      <c r="B108" s="27"/>
      <c r="C108" s="27"/>
      <c r="D108" s="27"/>
    </row>
    <row r="109" spans="2:4" ht="15">
      <c r="B109" s="27"/>
      <c r="C109" s="27"/>
      <c r="D109" s="27"/>
    </row>
    <row r="110" spans="2:4" ht="15">
      <c r="B110" s="27"/>
      <c r="C110" s="27"/>
      <c r="D110" s="27"/>
    </row>
    <row r="111" spans="2:4" ht="15">
      <c r="B111" s="27"/>
      <c r="C111" s="27"/>
      <c r="D111" s="27"/>
    </row>
    <row r="112" spans="2:4" ht="15">
      <c r="B112" s="27"/>
      <c r="C112" s="27"/>
      <c r="D112" s="27"/>
    </row>
    <row r="113" spans="2:4" ht="15">
      <c r="B113" s="27"/>
      <c r="C113" s="27"/>
      <c r="D113" s="27"/>
    </row>
    <row r="114" spans="2:4" ht="15">
      <c r="B114" s="27"/>
      <c r="C114" s="27"/>
      <c r="D114" s="27"/>
    </row>
    <row r="115" spans="2:4" ht="15">
      <c r="B115" s="27"/>
      <c r="C115" s="27"/>
      <c r="D115" s="27"/>
    </row>
    <row r="116" spans="2:4" ht="15">
      <c r="B116" s="27"/>
      <c r="C116" s="27"/>
      <c r="D116" s="27"/>
    </row>
    <row r="117" spans="2:4" ht="15">
      <c r="B117" s="27"/>
      <c r="C117" s="27"/>
      <c r="D117" s="27"/>
    </row>
    <row r="118" spans="2:4" ht="15">
      <c r="B118" s="27"/>
      <c r="C118" s="27"/>
      <c r="D118" s="27"/>
    </row>
    <row r="119" spans="2:4" ht="15">
      <c r="B119" s="27"/>
      <c r="C119" s="27"/>
      <c r="D119" s="27"/>
    </row>
    <row r="120" spans="2:4" ht="15">
      <c r="B120" s="27"/>
      <c r="C120" s="27"/>
      <c r="D120" s="27"/>
    </row>
    <row r="121" spans="2:4" ht="15">
      <c r="B121" s="27"/>
      <c r="C121" s="27"/>
      <c r="D121" s="27"/>
    </row>
    <row r="122" spans="2:4" ht="15">
      <c r="B122" s="27"/>
      <c r="C122" s="27"/>
      <c r="D122" s="27"/>
    </row>
    <row r="123" spans="2:4" ht="15">
      <c r="B123" s="27"/>
      <c r="C123" s="27"/>
      <c r="D123" s="27"/>
    </row>
    <row r="124" spans="2:4" ht="15">
      <c r="B124" s="27"/>
      <c r="C124" s="27"/>
      <c r="D124" s="27"/>
    </row>
    <row r="125" spans="2:4" ht="15">
      <c r="B125" s="27"/>
      <c r="C125" s="27"/>
      <c r="D125" s="27"/>
    </row>
    <row r="126" spans="2:4" ht="15">
      <c r="B126" s="27"/>
      <c r="C126" s="27"/>
      <c r="D126" s="27"/>
    </row>
    <row r="127" spans="2:4" ht="15">
      <c r="B127" s="27"/>
      <c r="C127" s="27"/>
      <c r="D127" s="27"/>
    </row>
    <row r="128" spans="2:4" ht="15">
      <c r="B128" s="27"/>
      <c r="C128" s="27"/>
      <c r="D128" s="27"/>
    </row>
    <row r="129" spans="2:4" ht="15">
      <c r="B129" s="27"/>
      <c r="C129" s="27"/>
      <c r="D129" s="27"/>
    </row>
    <row r="130" spans="2:4" ht="15">
      <c r="B130" s="27"/>
      <c r="C130" s="27"/>
      <c r="D130" s="27"/>
    </row>
    <row r="131" spans="2:4" ht="15">
      <c r="B131" s="27"/>
      <c r="C131" s="27"/>
      <c r="D131" s="27"/>
    </row>
    <row r="132" spans="2:4" ht="15">
      <c r="B132" s="27"/>
      <c r="C132" s="27"/>
      <c r="D132" s="27"/>
    </row>
    <row r="133" spans="2:4" ht="15">
      <c r="B133" s="27"/>
      <c r="C133" s="27"/>
      <c r="D133" s="27"/>
    </row>
    <row r="134" spans="2:4" ht="15">
      <c r="B134" s="27"/>
      <c r="C134" s="27"/>
      <c r="D134" s="27"/>
    </row>
    <row r="135" spans="2:4" ht="15">
      <c r="B135" s="27"/>
      <c r="C135" s="27"/>
      <c r="D135" s="27"/>
    </row>
    <row r="136" spans="2:4" ht="15">
      <c r="B136" s="27"/>
      <c r="C136" s="27"/>
      <c r="D136" s="27"/>
    </row>
    <row r="137" spans="2:4" ht="15">
      <c r="B137" s="27"/>
      <c r="C137" s="27"/>
      <c r="D137" s="27"/>
    </row>
    <row r="138" spans="2:4" ht="15">
      <c r="B138" s="27"/>
      <c r="C138" s="27"/>
      <c r="D138" s="27"/>
    </row>
    <row r="139" spans="2:4" ht="15">
      <c r="B139" s="27"/>
      <c r="C139" s="27"/>
      <c r="D139" s="27"/>
    </row>
    <row r="140" spans="2:4" ht="15">
      <c r="B140" s="27"/>
      <c r="C140" s="27"/>
      <c r="D140" s="27"/>
    </row>
    <row r="141" spans="2:4" ht="15">
      <c r="B141" s="27"/>
      <c r="C141" s="27"/>
      <c r="D141" s="27"/>
    </row>
    <row r="142" spans="2:4" ht="15">
      <c r="B142" s="27"/>
      <c r="C142" s="27"/>
      <c r="D142" s="27"/>
    </row>
    <row r="143" spans="2:4" ht="15">
      <c r="B143" s="27"/>
      <c r="C143" s="27"/>
      <c r="D143" s="27"/>
    </row>
    <row r="144" spans="2:4" ht="15">
      <c r="B144" s="27"/>
      <c r="C144" s="27"/>
      <c r="D144" s="27"/>
    </row>
    <row r="145" spans="2:4" ht="15">
      <c r="B145" s="27"/>
      <c r="C145" s="27"/>
      <c r="D145" s="27"/>
    </row>
    <row r="146" spans="2:4" ht="15">
      <c r="B146" s="27"/>
      <c r="C146" s="27"/>
      <c r="D146" s="27"/>
    </row>
    <row r="147" spans="2:4" ht="15">
      <c r="B147" s="27"/>
      <c r="C147" s="27"/>
      <c r="D147" s="27"/>
    </row>
    <row r="148" spans="2:4" ht="15">
      <c r="B148" s="27"/>
      <c r="C148" s="27"/>
      <c r="D148" s="27"/>
    </row>
    <row r="149" spans="2:4" ht="15">
      <c r="B149" s="27"/>
      <c r="C149" s="27"/>
      <c r="D149" s="27"/>
    </row>
    <row r="150" spans="2:4" ht="15">
      <c r="B150" s="27"/>
      <c r="C150" s="27"/>
      <c r="D150" s="27"/>
    </row>
    <row r="151" spans="2:4" ht="15">
      <c r="B151" s="27"/>
      <c r="C151" s="27"/>
      <c r="D151" s="27"/>
    </row>
    <row r="152" spans="2:4" ht="15">
      <c r="B152" s="27"/>
      <c r="C152" s="27"/>
      <c r="D152" s="27"/>
    </row>
    <row r="153" spans="2:4" ht="15">
      <c r="B153" s="27"/>
      <c r="C153" s="27"/>
      <c r="D153" s="27"/>
    </row>
    <row r="154" spans="2:4" ht="15">
      <c r="B154" s="27"/>
      <c r="C154" s="27"/>
      <c r="D154" s="27"/>
    </row>
    <row r="155" spans="2:4" ht="15">
      <c r="B155" s="27"/>
      <c r="C155" s="27"/>
      <c r="D155" s="27"/>
    </row>
    <row r="156" spans="2:4" ht="15">
      <c r="B156" s="27"/>
      <c r="C156" s="27"/>
      <c r="D156" s="27"/>
    </row>
    <row r="157" spans="2:4" ht="15">
      <c r="B157" s="27"/>
      <c r="C157" s="27"/>
      <c r="D157" s="27"/>
    </row>
    <row r="158" spans="2:4" ht="15">
      <c r="B158" s="27"/>
      <c r="C158" s="27"/>
      <c r="D158" s="27"/>
    </row>
    <row r="159" spans="2:4" ht="15">
      <c r="B159" s="27"/>
      <c r="C159" s="27"/>
      <c r="D159" s="27"/>
    </row>
    <row r="160" spans="2:4" ht="15">
      <c r="B160" s="27"/>
      <c r="C160" s="27"/>
      <c r="D160" s="27"/>
    </row>
    <row r="161" spans="2:4" ht="15">
      <c r="B161" s="27"/>
      <c r="C161" s="27"/>
      <c r="D161" s="27"/>
    </row>
    <row r="162" spans="2:4" ht="15">
      <c r="B162" s="27"/>
      <c r="C162" s="27"/>
      <c r="D162" s="27"/>
    </row>
    <row r="163" spans="2:4" ht="15">
      <c r="B163" s="27"/>
      <c r="C163" s="27"/>
      <c r="D163" s="27"/>
    </row>
    <row r="164" spans="2:4" ht="15">
      <c r="B164" s="27"/>
      <c r="C164" s="27"/>
      <c r="D164" s="27"/>
    </row>
    <row r="165" spans="2:4" ht="15">
      <c r="B165" s="27"/>
      <c r="C165" s="27"/>
      <c r="D165" s="27"/>
    </row>
    <row r="166" spans="2:4" ht="15">
      <c r="B166" s="27"/>
      <c r="C166" s="27"/>
      <c r="D166" s="27"/>
    </row>
    <row r="167" spans="2:4" ht="15">
      <c r="B167" s="27"/>
      <c r="C167" s="27"/>
      <c r="D167" s="27"/>
    </row>
    <row r="168" spans="2:4" ht="15">
      <c r="B168" s="27"/>
      <c r="C168" s="27"/>
      <c r="D168" s="27"/>
    </row>
    <row r="169" spans="2:4" ht="15">
      <c r="B169" s="27"/>
      <c r="C169" s="27"/>
      <c r="D169" s="27"/>
    </row>
    <row r="170" spans="2:4" ht="15">
      <c r="B170" s="27"/>
      <c r="C170" s="27"/>
      <c r="D170" s="27"/>
    </row>
    <row r="171" spans="2:4" ht="15">
      <c r="B171" s="27"/>
      <c r="C171" s="27"/>
      <c r="D171" s="27"/>
    </row>
    <row r="172" spans="2:4" ht="15">
      <c r="B172" s="27"/>
      <c r="C172" s="27"/>
      <c r="D172" s="27"/>
    </row>
    <row r="173" spans="2:4" ht="15">
      <c r="B173" s="27"/>
      <c r="C173" s="27"/>
      <c r="D173" s="27"/>
    </row>
    <row r="174" spans="2:4" ht="15">
      <c r="B174" s="27"/>
      <c r="C174" s="27"/>
      <c r="D174" s="27"/>
    </row>
    <row r="175" spans="2:4" ht="15">
      <c r="B175" s="27"/>
      <c r="C175" s="27"/>
      <c r="D175" s="27"/>
    </row>
    <row r="176" spans="2:4" ht="15">
      <c r="B176" s="27"/>
      <c r="C176" s="27"/>
      <c r="D176" s="27"/>
    </row>
    <row r="177" spans="2:4" ht="15">
      <c r="B177" s="27"/>
      <c r="C177" s="27"/>
      <c r="D177" s="27"/>
    </row>
    <row r="178" spans="2:4" ht="15">
      <c r="B178" s="27"/>
      <c r="C178" s="27"/>
      <c r="D178" s="27"/>
    </row>
    <row r="179" spans="2:4" ht="15">
      <c r="B179" s="27"/>
      <c r="C179" s="27"/>
      <c r="D179" s="27"/>
    </row>
    <row r="180" spans="2:4" ht="15">
      <c r="B180" s="27"/>
      <c r="C180" s="27"/>
      <c r="D180" s="27"/>
    </row>
    <row r="181" spans="2:4" ht="15">
      <c r="B181" s="27"/>
      <c r="C181" s="27"/>
      <c r="D181" s="27"/>
    </row>
    <row r="182" spans="2:4" ht="15">
      <c r="B182" s="27"/>
      <c r="C182" s="27"/>
      <c r="D182" s="27"/>
    </row>
    <row r="183" spans="2:4" ht="15">
      <c r="B183" s="27"/>
      <c r="C183" s="27"/>
      <c r="D183" s="27"/>
    </row>
    <row r="184" spans="2:4" ht="15">
      <c r="B184" s="27"/>
      <c r="C184" s="27"/>
      <c r="D184" s="27"/>
    </row>
    <row r="185" spans="2:4" ht="15">
      <c r="B185" s="27"/>
      <c r="C185" s="27"/>
      <c r="D185" s="27"/>
    </row>
    <row r="186" spans="2:4" ht="15">
      <c r="B186" s="27"/>
      <c r="C186" s="27"/>
      <c r="D186" s="27"/>
    </row>
    <row r="187" spans="2:4" ht="15">
      <c r="B187" s="27"/>
      <c r="C187" s="27"/>
      <c r="D187" s="27"/>
    </row>
    <row r="188" spans="2:4" ht="15">
      <c r="B188" s="27"/>
      <c r="C188" s="27"/>
      <c r="D188" s="27"/>
    </row>
    <row r="189" spans="2:4" ht="15">
      <c r="B189" s="27"/>
      <c r="C189" s="27"/>
      <c r="D189" s="27"/>
    </row>
    <row r="190" spans="2:4" ht="15">
      <c r="B190" s="27"/>
      <c r="C190" s="27"/>
      <c r="D190" s="27"/>
    </row>
    <row r="191" spans="2:4" ht="15">
      <c r="B191" s="27"/>
      <c r="C191" s="27"/>
      <c r="D191" s="27"/>
    </row>
    <row r="192" spans="2:4" ht="15">
      <c r="B192" s="27"/>
      <c r="C192" s="27"/>
      <c r="D192" s="27"/>
    </row>
    <row r="193" spans="2:4" ht="15">
      <c r="B193" s="27"/>
      <c r="C193" s="27"/>
      <c r="D193" s="27"/>
    </row>
    <row r="194" spans="2:4" ht="15">
      <c r="B194" s="27"/>
      <c r="C194" s="27"/>
      <c r="D194" s="27"/>
    </row>
    <row r="195" spans="2:4" ht="15">
      <c r="B195" s="27"/>
      <c r="C195" s="27"/>
      <c r="D195" s="27"/>
    </row>
    <row r="196" spans="2:4" ht="15">
      <c r="B196" s="27"/>
      <c r="C196" s="27"/>
      <c r="D196" s="27"/>
    </row>
    <row r="197" spans="2:4" ht="15">
      <c r="B197" s="27"/>
      <c r="C197" s="27"/>
      <c r="D197" s="27"/>
    </row>
    <row r="198" spans="2:4" ht="15">
      <c r="B198" s="27"/>
      <c r="C198" s="27"/>
      <c r="D198" s="27"/>
    </row>
    <row r="199" spans="2:4" ht="15">
      <c r="B199" s="27"/>
      <c r="C199" s="27"/>
      <c r="D199" s="27"/>
    </row>
    <row r="200" spans="2:4" ht="15">
      <c r="B200" s="27"/>
      <c r="C200" s="27"/>
      <c r="D200" s="27"/>
    </row>
    <row r="201" spans="2:4" ht="15">
      <c r="B201" s="27"/>
      <c r="C201" s="27"/>
      <c r="D201" s="27"/>
    </row>
    <row r="202" spans="2:4" ht="15">
      <c r="B202" s="27"/>
      <c r="C202" s="27"/>
      <c r="D202" s="27"/>
    </row>
    <row r="203" spans="2:4" ht="15">
      <c r="B203" s="27"/>
      <c r="C203" s="27"/>
      <c r="D203" s="27"/>
    </row>
    <row r="204" spans="2:4" ht="15">
      <c r="B204" s="27"/>
      <c r="C204" s="27"/>
      <c r="D204" s="27"/>
    </row>
    <row r="205" spans="2:4" ht="15">
      <c r="B205" s="27"/>
      <c r="C205" s="27"/>
      <c r="D205" s="27"/>
    </row>
    <row r="206" spans="2:4" ht="15">
      <c r="B206" s="27"/>
      <c r="C206" s="27"/>
      <c r="D206" s="27"/>
    </row>
    <row r="207" spans="2:4" ht="15">
      <c r="B207" s="27"/>
      <c r="C207" s="27"/>
      <c r="D207" s="27"/>
    </row>
    <row r="208" spans="2:4" ht="15">
      <c r="B208" s="27"/>
      <c r="C208" s="27"/>
      <c r="D208" s="27"/>
    </row>
    <row r="209" spans="2:4" ht="15">
      <c r="B209" s="27"/>
      <c r="C209" s="27"/>
      <c r="D209" s="27"/>
    </row>
    <row r="210" spans="2:4" ht="15">
      <c r="B210" s="27"/>
      <c r="C210" s="27"/>
      <c r="D210" s="27"/>
    </row>
    <row r="211" spans="2:4" ht="15">
      <c r="B211" s="27"/>
      <c r="C211" s="27"/>
      <c r="D211" s="27"/>
    </row>
    <row r="212" spans="2:4" ht="15">
      <c r="B212" s="27"/>
      <c r="C212" s="27"/>
      <c r="D212" s="27"/>
    </row>
    <row r="213" spans="2:4" ht="15">
      <c r="B213" s="27"/>
      <c r="C213" s="27"/>
      <c r="D213" s="27"/>
    </row>
    <row r="214" spans="2:4" ht="15">
      <c r="B214" s="27"/>
      <c r="C214" s="27"/>
      <c r="D214" s="27"/>
    </row>
    <row r="215" spans="2:4" ht="15">
      <c r="B215" s="27"/>
      <c r="C215" s="27"/>
      <c r="D215" s="27"/>
    </row>
    <row r="216" spans="2:4" ht="15">
      <c r="B216" s="27"/>
      <c r="C216" s="27"/>
      <c r="D216" s="27"/>
    </row>
    <row r="217" spans="2:4" ht="15">
      <c r="B217" s="27"/>
      <c r="C217" s="27"/>
      <c r="D217" s="27"/>
    </row>
    <row r="218" spans="2:4" ht="15">
      <c r="B218" s="27"/>
      <c r="C218" s="27"/>
      <c r="D218" s="27"/>
    </row>
    <row r="219" spans="2:4" ht="15">
      <c r="B219" s="27"/>
      <c r="C219" s="27"/>
      <c r="D219" s="27"/>
    </row>
    <row r="220" spans="2:4" ht="15">
      <c r="B220" s="27"/>
      <c r="C220" s="27"/>
      <c r="D220" s="27"/>
    </row>
    <row r="221" spans="2:4" ht="15">
      <c r="B221" s="27"/>
      <c r="C221" s="27"/>
      <c r="D221" s="27"/>
    </row>
    <row r="222" spans="2:4" ht="15">
      <c r="B222" s="27"/>
      <c r="C222" s="27"/>
      <c r="D222" s="27"/>
    </row>
    <row r="223" spans="2:4" ht="15">
      <c r="B223" s="27"/>
      <c r="C223" s="27"/>
      <c r="D223" s="27"/>
    </row>
    <row r="224" spans="2:4" ht="15">
      <c r="B224" s="27"/>
      <c r="C224" s="27"/>
      <c r="D224" s="27"/>
    </row>
    <row r="225" spans="2:4" ht="15">
      <c r="B225" s="27"/>
      <c r="C225" s="27"/>
      <c r="D225" s="27"/>
    </row>
    <row r="226" spans="2:4" ht="15">
      <c r="B226" s="27"/>
      <c r="C226" s="27"/>
      <c r="D226" s="27"/>
    </row>
    <row r="227" spans="2:4" ht="15">
      <c r="B227" s="27"/>
      <c r="C227" s="27"/>
      <c r="D227" s="27"/>
    </row>
    <row r="228" spans="2:4" ht="15">
      <c r="B228" s="27"/>
      <c r="C228" s="27"/>
      <c r="D228" s="27"/>
    </row>
    <row r="229" spans="2:4" ht="15">
      <c r="B229" s="27"/>
      <c r="C229" s="27"/>
      <c r="D229" s="27"/>
    </row>
    <row r="230" spans="2:4" ht="15">
      <c r="B230" s="27"/>
      <c r="C230" s="27"/>
      <c r="D230" s="27"/>
    </row>
    <row r="231" spans="2:4" ht="15">
      <c r="B231" s="27"/>
      <c r="C231" s="27"/>
      <c r="D231" s="27"/>
    </row>
    <row r="232" spans="2:4" ht="15">
      <c r="B232" s="27"/>
      <c r="C232" s="27"/>
      <c r="D232" s="27"/>
    </row>
    <row r="233" spans="2:4" ht="15">
      <c r="B233" s="27"/>
      <c r="C233" s="27"/>
      <c r="D233" s="27"/>
    </row>
    <row r="234" spans="2:4" ht="15">
      <c r="B234" s="27"/>
      <c r="C234" s="27"/>
      <c r="D234" s="27"/>
    </row>
    <row r="235" spans="2:4" ht="15">
      <c r="B235" s="27"/>
      <c r="C235" s="27"/>
      <c r="D235" s="27"/>
    </row>
    <row r="236" spans="2:4" ht="15">
      <c r="B236" s="27"/>
      <c r="C236" s="27"/>
      <c r="D236" s="27"/>
    </row>
    <row r="237" spans="2:4" ht="15">
      <c r="B237" s="27"/>
      <c r="C237" s="27"/>
      <c r="D237" s="27"/>
    </row>
    <row r="238" spans="2:4" ht="15">
      <c r="B238" s="27"/>
      <c r="C238" s="27"/>
      <c r="D238" s="27"/>
    </row>
    <row r="239" spans="2:4" ht="15">
      <c r="B239" s="27"/>
      <c r="C239" s="27"/>
      <c r="D239" s="27"/>
    </row>
    <row r="240" spans="2:4" ht="15">
      <c r="B240" s="27"/>
      <c r="C240" s="27"/>
      <c r="D240" s="27"/>
    </row>
    <row r="241" spans="2:4" ht="15">
      <c r="B241" s="27"/>
      <c r="C241" s="27"/>
      <c r="D241" s="27"/>
    </row>
    <row r="242" spans="2:4" ht="15">
      <c r="B242" s="27"/>
      <c r="C242" s="27"/>
      <c r="D242" s="27"/>
    </row>
    <row r="243" spans="2:4" ht="15">
      <c r="B243" s="27"/>
      <c r="C243" s="27"/>
      <c r="D243" s="27"/>
    </row>
    <row r="244" spans="2:4" ht="15">
      <c r="B244" s="27"/>
      <c r="C244" s="27"/>
      <c r="D244" s="27"/>
    </row>
    <row r="245" spans="3:4" ht="15">
      <c r="C245" s="27"/>
      <c r="D245" s="27"/>
    </row>
    <row r="246" spans="3:4" ht="15">
      <c r="C246" s="27"/>
      <c r="D246" s="27"/>
    </row>
    <row r="247" spans="3:4" ht="15">
      <c r="C247" s="27"/>
      <c r="D247" s="27"/>
    </row>
    <row r="248" ht="15">
      <c r="D248" s="27"/>
    </row>
  </sheetData>
  <sheetProtection password="862B" sheet="1" objects="1" scenarios="1"/>
  <printOptions horizontalCentered="1" verticalCentered="1"/>
  <pageMargins left="0.35" right="0.29" top="0.25" bottom="0.51" header="0.2" footer="0.51"/>
  <pageSetup horizontalDpi="300" verticalDpi="3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Shifflett</dc:creator>
  <cp:keywords/>
  <dc:description/>
  <cp:lastModifiedBy>TTB</cp:lastModifiedBy>
  <cp:lastPrinted>2007-06-01T13:29:09Z</cp:lastPrinted>
  <dcterms:created xsi:type="dcterms:W3CDTF">2007-01-24T02:19:48Z</dcterms:created>
  <dcterms:modified xsi:type="dcterms:W3CDTF">2007-06-20T16:53:59Z</dcterms:modified>
  <cp:category/>
  <cp:version/>
  <cp:contentType/>
  <cp:contentStatus/>
</cp:coreProperties>
</file>